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1"/>
  </bookViews>
  <sheets>
    <sheet name="Atendimentos anual" sheetId="1" r:id="rId1"/>
    <sheet name="Protocolos anual" sheetId="2" r:id="rId2"/>
    <sheet name="Sec Geral Anual" sheetId="3" r:id="rId3"/>
    <sheet name="Sec e Un Geral Anual" sheetId="4" r:id="rId4"/>
    <sheet name="Subs Anual" sheetId="5" r:id="rId5"/>
    <sheet name="Nat Geral Anual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<sst xmlns="http://schemas.openxmlformats.org/spreadsheetml/2006/main" count="204" uniqueCount="153">
  <si>
    <t>Controladoria Geral do Município - Ouvidoria Geral</t>
  </si>
  <si>
    <t>SIDOGM* - Demonstrativo dos canais de atendimentos</t>
  </si>
  <si>
    <t>ATENDIMENTOS**</t>
  </si>
  <si>
    <t>variação***</t>
  </si>
  <si>
    <t>Telefone</t>
  </si>
  <si>
    <t>Formulário eletrônico</t>
  </si>
  <si>
    <t>Carta</t>
  </si>
  <si>
    <t>E-mail</t>
  </si>
  <si>
    <t>Pessoalmente</t>
  </si>
  <si>
    <t>Ofício</t>
  </si>
  <si>
    <t>Fax</t>
  </si>
  <si>
    <t>Outro</t>
  </si>
  <si>
    <t>TOTAL</t>
  </si>
  <si>
    <t>* Sistema de Informação e Documentação da Ouvidoria Geral do Município</t>
  </si>
  <si>
    <t>*** variação entre os anos</t>
  </si>
  <si>
    <t>SIDOGM* - Demonstrativo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</si>
  <si>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</si>
  <si>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</si>
  <si>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</si>
  <si>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</si>
  <si>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</si>
  <si>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</si>
  <si>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</si>
  <si>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</si>
  <si>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</si>
  <si>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Pessoa com Deficiência e Mobilidade Reduzida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</si>
  <si>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</si>
  <si>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</si>
  <si>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</si>
  <si>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</si>
  <si>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</si>
  <si>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</si>
  <si>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</si>
  <si>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</si>
  <si>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</si>
  <si>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</si>
  <si>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</si>
  <si>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</si>
  <si>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Políticas para as Mulheres</t>
  </si>
  <si>
    <t>Secretaria Municipal de Promoção da Igualdade Racial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</si>
  <si>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</si>
  <si>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</si>
  <si>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</si>
  <si>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</si>
  <si>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</si>
  <si>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</si>
  <si>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</si>
  <si>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</si>
  <si>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** variação entre os anos</t>
  </si>
  <si>
    <t>*** Não pertinentes à esfera municipal</t>
  </si>
  <si>
    <t>SIDOGM* - Demonstrativo dos protocolos registrados por Secretarias (exceto Subprefeituras)</t>
  </si>
  <si>
    <t>ÓRGÃO</t>
  </si>
  <si>
    <t xml:space="preserve">    Corregedoria Geral do Município - CGMSP</t>
  </si>
  <si>
    <t xml:space="preserve">    Ouvidoria Geral do Município - OGM</t>
  </si>
  <si>
    <t xml:space="preserve">    Ouvidoria da São Paulo Turismo - OSPTuris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</si>
  <si>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</si>
  <si>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</si>
  <si>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</si>
  <si>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</si>
  <si>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</si>
  <si>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</si>
  <si>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</si>
  <si>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Supervisão Geral de Uso e Ocupação do Solo - SGUOS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</si>
  <si>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</si>
  <si>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</si>
  <si>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</si>
  <si>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</si>
  <si>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</si>
  <si>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Empresa de Tecnologia da Informação e Comunicação - PRODAM</t>
  </si>
  <si>
    <t xml:space="preserve">    Instituto de Previdência Municipal - IPREM</t>
  </si>
  <si>
    <t xml:space="preserve">    Corregedoria Geral da Guarda Civil Metropolitana - CGCM</t>
  </si>
  <si>
    <t xml:space="preserve">    Guarda Civil Metropolitana - GCM</t>
  </si>
  <si>
    <t xml:space="preserve">    Ouvidoria da Guarda Civil Metropolitana - OGCM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</si>
  <si>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</si>
  <si>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</si>
  <si>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</si>
  <si>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</si>
  <si>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</si>
  <si>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</si>
  <si>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</si>
  <si>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</si>
  <si>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</si>
  <si>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 xml:space="preserve">    Departamento de Desapropriações - DESAP</t>
  </si>
  <si>
    <t xml:space="preserve">    Departamento de Procedimentos Disciplinares - PROCED</t>
  </si>
  <si>
    <t xml:space="preserve">    Departamento Fiscal - FISC</t>
  </si>
  <si>
    <t xml:space="preserve">    Departamento Judicial - JUD</t>
  </si>
  <si>
    <t xml:space="preserve">    Procuradoria Geral do Município - PGM</t>
  </si>
  <si>
    <t xml:space="preserve">não calculável </t>
  </si>
  <si>
    <t>SIDOGM* - Demonstrativo dos registros de protocolos por Subprefeituras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</si>
  <si>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</si>
  <si>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</si>
  <si>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</si>
  <si>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</si>
  <si>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</si>
  <si>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</si>
  <si>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</si>
  <si>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</si>
  <si>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</si>
  <si>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</si>
  <si>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</si>
  <si>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</si>
  <si>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</si>
  <si>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</si>
  <si>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</si>
  <si>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</si>
  <si>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</si>
  <si>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</si>
  <si>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</si>
  <si>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</si>
  <si>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</si>
  <si>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</si>
  <si>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</si>
  <si>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</si>
  <si>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</si>
  <si>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</si>
  <si>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</si>
  <si>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</si>
  <si>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Sapopemba</t>
  </si>
  <si>
    <t>Sé</t>
  </si>
  <si>
    <t>Vila Maria/ Vila Guilherme</t>
  </si>
  <si>
    <t>Vila Mariana</t>
  </si>
  <si>
    <t>Vila Prudente</t>
  </si>
  <si>
    <t>SIDOGM* - Demonstrativo das naturezas mais demandadas</t>
  </si>
  <si>
    <t>NATUREZA</t>
  </si>
  <si>
    <t>Via pública/ logradouro</t>
  </si>
  <si>
    <t>10 mais</t>
  </si>
  <si>
    <t>2015</t>
  </si>
  <si>
    <t>Secretaria Municipal de Relações Internacionais e Federativas</t>
  </si>
  <si>
    <t xml:space="preserve">    Coordenadoria de Auditoria Interna - CAIN</t>
  </si>
  <si>
    <t xml:space="preserve">   Coordenadoria de Promoção da Integridade - COPI</t>
  </si>
  <si>
    <t xml:space="preserve">    Escola Municipal de Administração Pública de São Paulo - EMASP</t>
  </si>
  <si>
    <t xml:space="preserve">    Departamento Proteção do Meio Ambiente e Patrimônio - DEMAP</t>
  </si>
  <si>
    <t xml:space="preserve">  Coordenadoria de Segurança Alimentar e Nutricional - Cosan (Anteriormente Supervisão Geral de Abastecimento - ABAST)</t>
  </si>
  <si>
    <t>Secretaria Municipal Gestão</t>
  </si>
  <si>
    <t>Tributos (impostos/ taxas/ contribuições)</t>
  </si>
  <si>
    <t>Secretaria Municipal de Gestão***</t>
  </si>
  <si>
    <t>2016***</t>
  </si>
  <si>
    <t>2016</t>
  </si>
  <si>
    <t>*** variação percentual em relação a 2015 (16.002 protocolos)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</si>
  <si>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</si>
  <si>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>Coordenadoria de Defesa do Usuário do Serviço Público Municipal - CODUSP</t>
  </si>
  <si>
    <t>Multas</t>
  </si>
  <si>
    <t>Água e esgoto</t>
  </si>
  <si>
    <t>Jardinagem</t>
  </si>
  <si>
    <t>Perturbação do silêncio</t>
  </si>
  <si>
    <t>Trânsito</t>
  </si>
  <si>
    <t>Limpeza pública/ lixo</t>
  </si>
  <si>
    <t>Atendimento</t>
  </si>
  <si>
    <t>Bilhete único</t>
  </si>
  <si>
    <t>Iluminação pública</t>
  </si>
  <si>
    <t>Assuntos diversos</t>
  </si>
  <si>
    <t>Terrenos/ imóveis</t>
  </si>
  <si>
    <t>**Apenas atendimentos registrados via Sistema de Informação e Documentação da Ouvidoria Geral do Município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</si>
</sst>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 tint="-0.24997000396251678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3" fontId="47" fillId="34" borderId="10" xfId="0" applyNumberFormat="1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/>
    </xf>
    <xf numFmtId="17" fontId="46" fillId="33" borderId="1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" fontId="47" fillId="0" borderId="10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9" fillId="0" borderId="0" xfId="0" applyFont="1" applyAlignment="1">
      <alignment horizontal="left" wrapText="1"/>
    </xf>
    <xf numFmtId="0" fontId="7" fillId="0" borderId="11" xfId="133" applyFont="1" applyFill="1" applyBorder="1" applyAlignment="1">
      <alignment wrapText="1"/>
      <protection/>
    </xf>
    <xf numFmtId="0" fontId="50" fillId="0" borderId="11" xfId="0" applyFont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51" fillId="34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3" fontId="47" fillId="35" borderId="10" xfId="0" applyNumberFormat="1" applyFont="1" applyFill="1" applyBorder="1" applyAlignment="1">
      <alignment horizontal="center"/>
    </xf>
    <xf numFmtId="0" fontId="47" fillId="35" borderId="0" xfId="0" applyFont="1" applyFill="1" applyAlignment="1">
      <alignment horizontal="center"/>
    </xf>
    <xf numFmtId="0" fontId="2" fillId="36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46" fillId="33" borderId="10" xfId="147" applyNumberFormat="1" applyFont="1" applyFill="1" applyBorder="1" applyAlignment="1">
      <alignment horizontal="center"/>
    </xf>
    <xf numFmtId="0" fontId="47" fillId="0" borderId="0" xfId="0" applyFont="1" applyAlignment="1">
      <alignment vertical="center" wrapText="1"/>
    </xf>
    <xf numFmtId="0" fontId="47" fillId="0" borderId="11" xfId="0" applyFont="1" applyFill="1" applyBorder="1" applyAlignment="1">
      <alignment horizontal="left" indent="1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 [0]" xfId="138"/>
    <cellStyle name="Texto de Aviso" xfId="139"/>
    <cellStyle name="Texto Explicativo" xfId="140"/>
    <cellStyle name="Título" xfId="141"/>
    <cellStyle name="Título 1" xfId="142"/>
    <cellStyle name="Título 2" xfId="143"/>
    <cellStyle name="Título 3" xfId="144"/>
    <cellStyle name="Título 4" xfId="145"/>
    <cellStyle name="Total" xfId="146"/>
    <cellStyle name="Comma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7"/>
  <sheetViews>
    <sheetView showGridLines="0" zoomScalePageLayoutView="0" workbookViewId="0" topLeftCell="A1">
      <selection activeCell="A17" sqref="A17"/>
    </sheetView>
  </sheetViews>
  <sheetFormatPr defaultColWidth="9.140625" defaultRowHeight="15"/>
  <cols>
    <col min="1" max="1" width="49.00390625" style="0" customWidth="1"/>
    <col min="2" max="3" width="8.7109375" style="0" customWidth="1"/>
    <col min="4" max="4" width="12.28125" style="0" customWidth="1"/>
  </cols>
  <sheetData>
    <row r="1" ht="15">
      <c r="A1" s="1" t="s">
        <v>0</v>
      </c>
    </row>
    <row r="2" ht="15">
      <c r="A2" s="1" t="s">
        <v>1</v>
      </c>
    </row>
    <row r="4" spans="1:4" ht="15">
      <c r="A4" s="2" t="s">
        <v>2</v>
      </c>
      <c r="B4" s="3">
        <v>2016</v>
      </c>
      <c r="C4" s="3">
        <v>2015</v>
      </c>
      <c r="D4" s="5" t="s">
        <v>3</v>
      </c>
    </row>
    <row r="5" spans="1:4" ht="15">
      <c r="A5" s="6" t="s">
        <v>4</v>
      </c>
      <c r="B5" s="7">
        <v>50997</v>
      </c>
      <c r="C5" s="7">
        <v>38623</v>
      </c>
      <c r="D5" s="8">
        <f>(B5-C5)*100/C5</f>
        <v>32.03790487533335</v>
      </c>
    </row>
    <row r="6" spans="1:4" ht="15">
      <c r="A6" s="6" t="s">
        <v>5</v>
      </c>
      <c r="B6" s="7">
        <v>6416</v>
      </c>
      <c r="C6" s="7">
        <v>7080</v>
      </c>
      <c r="D6" s="8">
        <f aca="true" t="shared" si="0" ref="D6:D13">(B6-C6)*100/C6</f>
        <v>-9.378531073446327</v>
      </c>
    </row>
    <row r="7" spans="1:4" ht="15">
      <c r="A7" s="6" t="s">
        <v>6</v>
      </c>
      <c r="B7" s="7">
        <v>748</v>
      </c>
      <c r="C7" s="7">
        <v>1315</v>
      </c>
      <c r="D7" s="8">
        <f t="shared" si="0"/>
        <v>-43.11787072243346</v>
      </c>
    </row>
    <row r="8" spans="1:4" ht="15">
      <c r="A8" s="6" t="s">
        <v>7</v>
      </c>
      <c r="B8" s="7">
        <v>1330</v>
      </c>
      <c r="C8" s="7">
        <v>1924</v>
      </c>
      <c r="D8" s="8">
        <f t="shared" si="0"/>
        <v>-30.873180873180875</v>
      </c>
    </row>
    <row r="9" spans="1:4" ht="15">
      <c r="A9" s="6" t="s">
        <v>8</v>
      </c>
      <c r="B9" s="7">
        <v>621</v>
      </c>
      <c r="C9" s="7">
        <v>638</v>
      </c>
      <c r="D9" s="8">
        <f t="shared" si="0"/>
        <v>-2.664576802507837</v>
      </c>
    </row>
    <row r="10" spans="1:4" ht="15">
      <c r="A10" s="6" t="s">
        <v>9</v>
      </c>
      <c r="B10" s="7">
        <v>16</v>
      </c>
      <c r="C10" s="7">
        <v>85</v>
      </c>
      <c r="D10" s="8">
        <f t="shared" si="0"/>
        <v>-81.17647058823529</v>
      </c>
    </row>
    <row r="11" spans="1:4" ht="15">
      <c r="A11" s="6" t="s">
        <v>10</v>
      </c>
      <c r="B11" s="7">
        <v>0</v>
      </c>
      <c r="C11" s="7">
        <v>78</v>
      </c>
      <c r="D11" s="8">
        <f t="shared" si="0"/>
        <v>-100</v>
      </c>
    </row>
    <row r="12" spans="1:4" ht="15">
      <c r="A12" s="6" t="s">
        <v>11</v>
      </c>
      <c r="B12" s="7">
        <v>32</v>
      </c>
      <c r="C12" s="7">
        <v>178</v>
      </c>
      <c r="D12" s="8">
        <f t="shared" si="0"/>
        <v>-82.02247191011236</v>
      </c>
    </row>
    <row r="13" spans="1:4" ht="15">
      <c r="A13" s="2" t="s">
        <v>12</v>
      </c>
      <c r="B13" s="5">
        <f>SUM(B5:B12)</f>
        <v>60160</v>
      </c>
      <c r="C13" s="5">
        <f>SUM(C4:C12)</f>
        <v>51936</v>
      </c>
      <c r="D13" s="10">
        <f t="shared" si="0"/>
        <v>15.834873690696242</v>
      </c>
    </row>
    <row r="15" ht="15">
      <c r="A15" s="11" t="s">
        <v>13</v>
      </c>
    </row>
    <row r="16" ht="15">
      <c r="A16" s="12" t="s">
        <v>152</v>
      </c>
    </row>
    <row r="17" ht="15">
      <c r="A17" s="13" t="s">
        <v>14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21"/>
  <sheetViews>
    <sheetView showGridLines="0" tabSelected="1" zoomScalePageLayoutView="0" workbookViewId="0" topLeftCell="A1">
      <selection activeCell="A22" sqref="A22"/>
    </sheetView>
  </sheetViews>
  <sheetFormatPr defaultColWidth="9.140625" defaultRowHeight="15"/>
  <cols>
    <col min="1" max="1" width="10.8515625" style="0" customWidth="1"/>
    <col min="2" max="2" width="11.8515625" style="0" bestFit="1" customWidth="1"/>
    <col min="3" max="3" width="12.00390625" style="0" bestFit="1" customWidth="1"/>
  </cols>
  <sheetData>
    <row r="1" ht="15">
      <c r="A1" s="1" t="s">
        <v>0</v>
      </c>
    </row>
    <row r="2" ht="15">
      <c r="A2" s="1" t="s">
        <v>15</v>
      </c>
    </row>
    <row r="4" spans="1:3" ht="15">
      <c r="A4" s="3" t="s">
        <v>16</v>
      </c>
      <c r="B4" s="3" t="s">
        <v>17</v>
      </c>
      <c r="C4" s="3" t="s">
        <v>18</v>
      </c>
    </row>
    <row r="5" spans="1:3" ht="15">
      <c r="A5" s="14">
        <v>42370</v>
      </c>
      <c r="B5" s="7">
        <v>1224</v>
      </c>
      <c r="C5" s="15">
        <v>47.11538461538463</v>
      </c>
    </row>
    <row r="6" spans="1:3" ht="15">
      <c r="A6" s="14">
        <v>42401</v>
      </c>
      <c r="B6" s="7">
        <v>1419</v>
      </c>
      <c r="C6" s="15">
        <v>15.931372549019617</v>
      </c>
    </row>
    <row r="7" spans="1:3" ht="15">
      <c r="A7" s="14">
        <v>42430</v>
      </c>
      <c r="B7" s="7">
        <v>2013</v>
      </c>
      <c r="C7" s="15">
        <v>41.86046511627908</v>
      </c>
    </row>
    <row r="8" spans="1:3" ht="15">
      <c r="A8" s="14">
        <v>42461</v>
      </c>
      <c r="B8" s="7">
        <v>1432</v>
      </c>
      <c r="C8" s="15">
        <v>-28.86239443616493</v>
      </c>
    </row>
    <row r="9" spans="1:3" ht="15">
      <c r="A9" s="14">
        <v>42491</v>
      </c>
      <c r="B9" s="7">
        <v>1388</v>
      </c>
      <c r="C9" s="15">
        <v>-3.0726256983240274</v>
      </c>
    </row>
    <row r="10" spans="1:3" ht="15">
      <c r="A10" s="14">
        <v>42522</v>
      </c>
      <c r="B10" s="7">
        <v>1003</v>
      </c>
      <c r="C10" s="15">
        <v>-27.737752161383288</v>
      </c>
    </row>
    <row r="11" spans="1:3" ht="15">
      <c r="A11" s="14">
        <v>42552</v>
      </c>
      <c r="B11" s="7">
        <v>770</v>
      </c>
      <c r="C11" s="15">
        <v>-23.23030907278165</v>
      </c>
    </row>
    <row r="12" spans="1:3" ht="15">
      <c r="A12" s="14">
        <v>42583</v>
      </c>
      <c r="B12" s="7">
        <v>853</v>
      </c>
      <c r="C12" s="15">
        <v>10.779220779220777</v>
      </c>
    </row>
    <row r="13" spans="1:3" ht="15">
      <c r="A13" s="14">
        <v>42614</v>
      </c>
      <c r="B13" s="7">
        <v>888</v>
      </c>
      <c r="C13" s="15">
        <v>4.1031652989449</v>
      </c>
    </row>
    <row r="14" spans="1:3" ht="15">
      <c r="A14" s="14">
        <v>42644</v>
      </c>
      <c r="B14" s="7">
        <v>931</v>
      </c>
      <c r="C14" s="15">
        <v>4.842342342342332</v>
      </c>
    </row>
    <row r="15" spans="1:3" ht="15">
      <c r="A15" s="14">
        <v>42675</v>
      </c>
      <c r="B15" s="7">
        <v>955</v>
      </c>
      <c r="C15" s="15">
        <v>2.5778732545649774</v>
      </c>
    </row>
    <row r="16" spans="1:3" ht="15">
      <c r="A16" s="14">
        <v>42705</v>
      </c>
      <c r="B16" s="7">
        <v>404</v>
      </c>
      <c r="C16" s="17">
        <v>-57.696335078534034</v>
      </c>
    </row>
    <row r="17" spans="1:3" ht="15">
      <c r="A17" s="4" t="s">
        <v>136</v>
      </c>
      <c r="B17" s="5">
        <f>SUM(B5:B16)</f>
        <v>13280</v>
      </c>
      <c r="C17" s="18">
        <f>(B17-17341)*100/16002</f>
        <v>-25.378077740282464</v>
      </c>
    </row>
    <row r="19" ht="15">
      <c r="A19" s="11" t="s">
        <v>13</v>
      </c>
    </row>
    <row r="20" ht="15">
      <c r="A20" s="12" t="s">
        <v>19</v>
      </c>
    </row>
    <row r="21" ht="15">
      <c r="A21" s="12" t="s">
        <v>138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39"/>
  <sheetViews>
    <sheetView showGridLines="0" zoomScalePageLayoutView="0" workbookViewId="0" topLeftCell="A1">
      <selection activeCell="B5" sqref="B5:B34"/>
    </sheetView>
  </sheetViews>
  <sheetFormatPr defaultColWidth="9.140625" defaultRowHeight="15"/>
  <cols>
    <col min="1" max="1" width="78.140625" style="0" bestFit="1" customWidth="1"/>
    <col min="2" max="3" width="10.421875" style="0" bestFit="1" customWidth="1"/>
    <col min="4" max="4" width="11.28125" style="0" customWidth="1"/>
    <col min="17" max="17" width="71.28125" style="0" bestFit="1" customWidth="1"/>
    <col min="18" max="21" width="12.421875" style="0" bestFit="1" customWidth="1"/>
  </cols>
  <sheetData>
    <row r="1" ht="15">
      <c r="A1" s="1" t="s">
        <v>0</v>
      </c>
    </row>
    <row r="2" ht="15">
      <c r="A2" s="1" t="s">
        <v>15</v>
      </c>
    </row>
    <row r="4" spans="1:4" ht="15">
      <c r="A4" s="2" t="s">
        <v>20</v>
      </c>
      <c r="B4" s="42">
        <v>2016</v>
      </c>
      <c r="C4" s="42">
        <v>2015</v>
      </c>
      <c r="D4" s="3" t="s">
        <v>18</v>
      </c>
    </row>
    <row r="5" spans="1:4" ht="15">
      <c r="A5" s="6" t="s">
        <v>21</v>
      </c>
      <c r="B5" s="7">
        <v>37</v>
      </c>
      <c r="C5" s="7">
        <v>84</v>
      </c>
      <c r="D5" s="15">
        <f>(B5-C5)*100/C5</f>
        <v>-55.95238095238095</v>
      </c>
    </row>
    <row r="6" spans="1:4" ht="15">
      <c r="A6" s="6" t="s">
        <v>22</v>
      </c>
      <c r="B6" s="7">
        <v>31</v>
      </c>
      <c r="C6" s="7">
        <v>12</v>
      </c>
      <c r="D6" s="15">
        <f aca="true" t="shared" si="0" ref="D6:D34">(B6-C6)*100/C6</f>
        <v>158.33333333333334</v>
      </c>
    </row>
    <row r="7" spans="1:4" ht="15">
      <c r="A7" s="6" t="s">
        <v>23</v>
      </c>
      <c r="B7" s="7">
        <v>142</v>
      </c>
      <c r="C7" s="7">
        <v>181</v>
      </c>
      <c r="D7" s="15">
        <f t="shared" si="0"/>
        <v>-21.54696132596685</v>
      </c>
    </row>
    <row r="8" spans="1:4" ht="15">
      <c r="A8" s="6" t="s">
        <v>24</v>
      </c>
      <c r="B8" s="7">
        <v>82</v>
      </c>
      <c r="C8" s="7">
        <v>150</v>
      </c>
      <c r="D8" s="15">
        <f t="shared" si="0"/>
        <v>-45.333333333333336</v>
      </c>
    </row>
    <row r="9" spans="1:4" ht="15">
      <c r="A9" s="6" t="s">
        <v>25</v>
      </c>
      <c r="B9" s="7">
        <v>4</v>
      </c>
      <c r="C9" s="7">
        <v>2</v>
      </c>
      <c r="D9" s="15">
        <f t="shared" si="0"/>
        <v>100</v>
      </c>
    </row>
    <row r="10" spans="1:4" ht="15">
      <c r="A10" s="6" t="s">
        <v>26</v>
      </c>
      <c r="B10" s="7">
        <v>712</v>
      </c>
      <c r="C10" s="7">
        <v>896</v>
      </c>
      <c r="D10" s="15">
        <f t="shared" si="0"/>
        <v>-20.535714285714285</v>
      </c>
    </row>
    <row r="11" spans="1:4" ht="15">
      <c r="A11" s="6" t="s">
        <v>27</v>
      </c>
      <c r="B11" s="7">
        <v>132</v>
      </c>
      <c r="C11" s="7">
        <v>276</v>
      </c>
      <c r="D11" s="15">
        <f t="shared" si="0"/>
        <v>-52.17391304347826</v>
      </c>
    </row>
    <row r="12" spans="1:4" ht="15">
      <c r="A12" s="6" t="s">
        <v>28</v>
      </c>
      <c r="B12" s="7">
        <v>7504</v>
      </c>
      <c r="C12" s="7">
        <v>7674</v>
      </c>
      <c r="D12" s="15">
        <f t="shared" si="0"/>
        <v>-2.215272348188689</v>
      </c>
    </row>
    <row r="13" spans="1:4" ht="15">
      <c r="A13" s="6" t="s">
        <v>29</v>
      </c>
      <c r="B13" s="7">
        <v>42</v>
      </c>
      <c r="C13" s="7">
        <v>68</v>
      </c>
      <c r="D13" s="15">
        <f t="shared" si="0"/>
        <v>-38.23529411764706</v>
      </c>
    </row>
    <row r="14" spans="1:4" ht="15">
      <c r="A14" s="6" t="s">
        <v>30</v>
      </c>
      <c r="B14" s="7">
        <v>6</v>
      </c>
      <c r="C14" s="7">
        <v>19</v>
      </c>
      <c r="D14" s="15">
        <f t="shared" si="0"/>
        <v>-68.42105263157895</v>
      </c>
    </row>
    <row r="15" spans="1:4" ht="15">
      <c r="A15" s="6" t="s">
        <v>31</v>
      </c>
      <c r="B15" s="7">
        <v>18</v>
      </c>
      <c r="C15" s="7">
        <v>24</v>
      </c>
      <c r="D15" s="15">
        <f t="shared" si="0"/>
        <v>-25</v>
      </c>
    </row>
    <row r="16" spans="1:4" ht="15">
      <c r="A16" s="6" t="s">
        <v>32</v>
      </c>
      <c r="B16" s="7">
        <v>390</v>
      </c>
      <c r="C16" s="7">
        <v>458</v>
      </c>
      <c r="D16" s="15">
        <f t="shared" si="0"/>
        <v>-14.847161572052402</v>
      </c>
    </row>
    <row r="17" spans="1:4" ht="15">
      <c r="A17" s="6" t="s">
        <v>33</v>
      </c>
      <c r="B17" s="7">
        <v>42</v>
      </c>
      <c r="C17" s="7">
        <v>81</v>
      </c>
      <c r="D17" s="15">
        <f t="shared" si="0"/>
        <v>-48.148148148148145</v>
      </c>
    </row>
    <row r="18" spans="1:4" ht="15">
      <c r="A18" s="6" t="s">
        <v>34</v>
      </c>
      <c r="B18" s="7">
        <v>627</v>
      </c>
      <c r="C18" s="7">
        <v>835</v>
      </c>
      <c r="D18" s="15">
        <f t="shared" si="0"/>
        <v>-24.910179640718564</v>
      </c>
    </row>
    <row r="19" spans="1:4" ht="15">
      <c r="A19" s="6" t="s">
        <v>135</v>
      </c>
      <c r="B19" s="7">
        <v>134</v>
      </c>
      <c r="C19" s="7">
        <v>141</v>
      </c>
      <c r="D19" s="15">
        <f>(B19-C19)*100/C19</f>
        <v>-4.964539007092198</v>
      </c>
    </row>
    <row r="20" spans="1:4" ht="15">
      <c r="A20" s="6" t="s">
        <v>35</v>
      </c>
      <c r="B20" s="7">
        <v>117</v>
      </c>
      <c r="C20" s="7">
        <v>172</v>
      </c>
      <c r="D20" s="15">
        <f t="shared" si="0"/>
        <v>-31.976744186046513</v>
      </c>
    </row>
    <row r="21" spans="1:4" ht="15">
      <c r="A21" s="6" t="s">
        <v>36</v>
      </c>
      <c r="B21" s="7">
        <v>31</v>
      </c>
      <c r="C21" s="7">
        <v>39</v>
      </c>
      <c r="D21" s="15">
        <f t="shared" si="0"/>
        <v>-20.512820512820515</v>
      </c>
    </row>
    <row r="22" spans="1:4" ht="15">
      <c r="A22" s="6" t="s">
        <v>37</v>
      </c>
      <c r="B22" s="7">
        <v>25</v>
      </c>
      <c r="C22" s="7">
        <v>48</v>
      </c>
      <c r="D22" s="15">
        <f t="shared" si="0"/>
        <v>-47.916666666666664</v>
      </c>
    </row>
    <row r="23" spans="1:4" ht="15">
      <c r="A23" s="6" t="s">
        <v>38</v>
      </c>
      <c r="B23" s="7">
        <v>2</v>
      </c>
      <c r="C23" s="7">
        <v>2</v>
      </c>
      <c r="D23" s="15">
        <f>(B23-C23)*100/C23</f>
        <v>0</v>
      </c>
    </row>
    <row r="24" spans="1:4" ht="15">
      <c r="A24" s="6" t="s">
        <v>39</v>
      </c>
      <c r="B24" s="7">
        <v>2</v>
      </c>
      <c r="C24" s="7">
        <v>2</v>
      </c>
      <c r="D24" s="15">
        <f t="shared" si="0"/>
        <v>0</v>
      </c>
    </row>
    <row r="25" spans="1:4" ht="15">
      <c r="A25" s="6" t="s">
        <v>40</v>
      </c>
      <c r="B25" s="7">
        <v>4</v>
      </c>
      <c r="C25" s="7">
        <v>6</v>
      </c>
      <c r="D25" s="15">
        <f t="shared" si="0"/>
        <v>-33.333333333333336</v>
      </c>
    </row>
    <row r="26" spans="1:4" ht="15">
      <c r="A26" s="40" t="s">
        <v>127</v>
      </c>
      <c r="B26" s="7">
        <v>0</v>
      </c>
      <c r="C26" s="7">
        <v>1</v>
      </c>
      <c r="D26" s="15">
        <f t="shared" si="0"/>
        <v>-100</v>
      </c>
    </row>
    <row r="27" spans="1:4" ht="15">
      <c r="A27" s="6" t="s">
        <v>41</v>
      </c>
      <c r="B27" s="7">
        <v>45</v>
      </c>
      <c r="C27" s="7">
        <v>45</v>
      </c>
      <c r="D27" s="15">
        <f t="shared" si="0"/>
        <v>0</v>
      </c>
    </row>
    <row r="28" spans="1:4" ht="15">
      <c r="A28" s="6" t="s">
        <v>42</v>
      </c>
      <c r="B28" s="7">
        <v>587</v>
      </c>
      <c r="C28" s="7">
        <v>1040</v>
      </c>
      <c r="D28" s="15">
        <f t="shared" si="0"/>
        <v>-43.55769230769231</v>
      </c>
    </row>
    <row r="29" spans="1:4" ht="15">
      <c r="A29" s="6" t="s">
        <v>43</v>
      </c>
      <c r="B29" s="7">
        <v>2109</v>
      </c>
      <c r="C29" s="7">
        <v>2947</v>
      </c>
      <c r="D29" s="15">
        <f t="shared" si="0"/>
        <v>-28.43569731930777</v>
      </c>
    </row>
    <row r="30" spans="1:4" ht="15">
      <c r="A30" s="6" t="s">
        <v>44</v>
      </c>
      <c r="B30" s="7">
        <v>26</v>
      </c>
      <c r="C30" s="7">
        <v>65</v>
      </c>
      <c r="D30" s="15">
        <f t="shared" si="0"/>
        <v>-60</v>
      </c>
    </row>
    <row r="31" spans="1:4" ht="15">
      <c r="A31" s="6" t="s">
        <v>45</v>
      </c>
      <c r="B31" s="7">
        <v>152</v>
      </c>
      <c r="C31" s="7">
        <v>183</v>
      </c>
      <c r="D31" s="15">
        <f t="shared" si="0"/>
        <v>-16.939890710382514</v>
      </c>
    </row>
    <row r="32" spans="1:4" ht="15">
      <c r="A32" s="6" t="s">
        <v>46</v>
      </c>
      <c r="B32" s="7">
        <v>28</v>
      </c>
      <c r="C32" s="7">
        <v>60</v>
      </c>
      <c r="D32" s="15">
        <f t="shared" si="0"/>
        <v>-53.333333333333336</v>
      </c>
    </row>
    <row r="33" spans="1:4" ht="15">
      <c r="A33" s="19" t="s">
        <v>47</v>
      </c>
      <c r="B33" s="20">
        <v>249</v>
      </c>
      <c r="C33" s="20">
        <v>491</v>
      </c>
      <c r="D33" s="15">
        <f t="shared" si="0"/>
        <v>-49.287169042769854</v>
      </c>
    </row>
    <row r="34" spans="1:4" ht="15">
      <c r="A34" s="2" t="s">
        <v>12</v>
      </c>
      <c r="B34" s="5">
        <v>13280</v>
      </c>
      <c r="C34" s="5">
        <v>16002</v>
      </c>
      <c r="D34" s="18">
        <f t="shared" si="0"/>
        <v>-17.01037370328709</v>
      </c>
    </row>
    <row r="36" ht="15">
      <c r="A36" s="11" t="s">
        <v>13</v>
      </c>
    </row>
    <row r="37" ht="15">
      <c r="A37" s="13" t="s">
        <v>48</v>
      </c>
    </row>
    <row r="38" ht="15">
      <c r="A38" s="12" t="s">
        <v>49</v>
      </c>
    </row>
    <row r="39" ht="29.25">
      <c r="A39" s="43" t="s">
        <v>139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80"/>
  <sheetViews>
    <sheetView showGridLines="0" zoomScalePageLayoutView="0" workbookViewId="0" topLeftCell="A49">
      <selection activeCell="D10" sqref="D10"/>
    </sheetView>
  </sheetViews>
  <sheetFormatPr defaultColWidth="9.140625" defaultRowHeight="15"/>
  <cols>
    <col min="1" max="1" width="119.8515625" style="0" bestFit="1" customWidth="1"/>
    <col min="4" max="4" width="15.00390625" style="0" bestFit="1" customWidth="1"/>
    <col min="5" max="5" width="5.8515625" style="0" customWidth="1"/>
    <col min="19" max="19" width="78.00390625" style="0" bestFit="1" customWidth="1"/>
    <col min="20" max="23" width="12.421875" style="0" bestFit="1" customWidth="1"/>
  </cols>
  <sheetData>
    <row r="1" ht="15">
      <c r="A1" s="1" t="s">
        <v>0</v>
      </c>
    </row>
    <row r="2" ht="15">
      <c r="A2" s="1" t="s">
        <v>50</v>
      </c>
    </row>
    <row r="4" spans="1:4" ht="15">
      <c r="A4" s="21" t="s">
        <v>51</v>
      </c>
      <c r="B4" s="22">
        <v>2016</v>
      </c>
      <c r="C4" s="22">
        <v>2015</v>
      </c>
      <c r="D4" s="3" t="s">
        <v>18</v>
      </c>
    </row>
    <row r="5" spans="1:4" ht="15">
      <c r="A5" s="23" t="s">
        <v>21</v>
      </c>
      <c r="B5" s="24">
        <v>3</v>
      </c>
      <c r="C5" s="24">
        <v>4</v>
      </c>
      <c r="D5" s="25">
        <f>(B5-C5)*100/C5</f>
        <v>-25</v>
      </c>
    </row>
    <row r="6" spans="1:4" ht="15">
      <c r="A6" s="27" t="s">
        <v>128</v>
      </c>
      <c r="B6" s="24">
        <v>0</v>
      </c>
      <c r="C6" s="24">
        <v>5</v>
      </c>
      <c r="D6" s="25">
        <f aca="true" t="shared" si="0" ref="D6:D69">(B6-C6)*100/C6</f>
        <v>-100</v>
      </c>
    </row>
    <row r="7" spans="1:4" ht="15">
      <c r="A7" s="26" t="s">
        <v>52</v>
      </c>
      <c r="B7" s="24">
        <v>2</v>
      </c>
      <c r="C7" s="24">
        <v>4</v>
      </c>
      <c r="D7" s="25">
        <f t="shared" si="0"/>
        <v>-50</v>
      </c>
    </row>
    <row r="8" spans="1:4" ht="15">
      <c r="A8" s="27" t="s">
        <v>53</v>
      </c>
      <c r="B8" s="24">
        <v>21</v>
      </c>
      <c r="C8" s="24">
        <v>68</v>
      </c>
      <c r="D8" s="25">
        <f t="shared" si="0"/>
        <v>-69.11764705882354</v>
      </c>
    </row>
    <row r="9" spans="1:4" ht="15">
      <c r="A9" s="27" t="s">
        <v>129</v>
      </c>
      <c r="B9" s="24">
        <v>6</v>
      </c>
      <c r="C9" s="24">
        <v>3</v>
      </c>
      <c r="D9" s="25">
        <f t="shared" si="0"/>
        <v>100</v>
      </c>
    </row>
    <row r="10" spans="1:4" ht="15">
      <c r="A10" s="44" t="s">
        <v>140</v>
      </c>
      <c r="B10" s="24">
        <v>5</v>
      </c>
      <c r="C10" s="24">
        <v>0</v>
      </c>
      <c r="D10" s="36"/>
    </row>
    <row r="11" spans="1:4" ht="15">
      <c r="A11" s="28" t="s">
        <v>22</v>
      </c>
      <c r="B11" s="24">
        <v>31</v>
      </c>
      <c r="C11" s="24">
        <v>12</v>
      </c>
      <c r="D11" s="25">
        <f t="shared" si="0"/>
        <v>158.33333333333334</v>
      </c>
    </row>
    <row r="12" spans="1:4" ht="15">
      <c r="A12" s="23" t="s">
        <v>23</v>
      </c>
      <c r="B12" s="24">
        <v>129</v>
      </c>
      <c r="C12" s="24">
        <v>178</v>
      </c>
      <c r="D12" s="25">
        <f t="shared" si="0"/>
        <v>-27.528089887640448</v>
      </c>
    </row>
    <row r="13" spans="1:4" ht="15">
      <c r="A13" s="27" t="s">
        <v>54</v>
      </c>
      <c r="B13" s="24">
        <v>13</v>
      </c>
      <c r="C13" s="24">
        <v>3</v>
      </c>
      <c r="D13" s="25">
        <f t="shared" si="0"/>
        <v>333.3333333333333</v>
      </c>
    </row>
    <row r="14" spans="1:4" ht="15">
      <c r="A14" s="23" t="s">
        <v>24</v>
      </c>
      <c r="B14" s="24">
        <v>1</v>
      </c>
      <c r="C14" s="24">
        <v>12</v>
      </c>
      <c r="D14" s="25">
        <f t="shared" si="0"/>
        <v>-91.66666666666667</v>
      </c>
    </row>
    <row r="15" spans="1:4" ht="15">
      <c r="A15" s="27" t="s">
        <v>55</v>
      </c>
      <c r="B15" s="24">
        <v>81</v>
      </c>
      <c r="C15" s="24">
        <v>138</v>
      </c>
      <c r="D15" s="25">
        <f t="shared" si="0"/>
        <v>-41.30434782608695</v>
      </c>
    </row>
    <row r="16" spans="1:4" ht="15">
      <c r="A16" s="23" t="s">
        <v>25</v>
      </c>
      <c r="B16" s="24">
        <v>4</v>
      </c>
      <c r="C16" s="24">
        <v>2</v>
      </c>
      <c r="D16" s="25">
        <f t="shared" si="0"/>
        <v>100</v>
      </c>
    </row>
    <row r="17" spans="1:4" ht="15">
      <c r="A17" s="23" t="s">
        <v>26</v>
      </c>
      <c r="B17" s="24">
        <v>128</v>
      </c>
      <c r="C17" s="24">
        <v>49</v>
      </c>
      <c r="D17" s="25">
        <f t="shared" si="0"/>
        <v>161.22448979591837</v>
      </c>
    </row>
    <row r="18" spans="1:4" ht="15">
      <c r="A18" s="26" t="s">
        <v>56</v>
      </c>
      <c r="B18" s="24">
        <v>480</v>
      </c>
      <c r="C18" s="24">
        <v>527</v>
      </c>
      <c r="D18" s="25">
        <f t="shared" si="0"/>
        <v>-8.918406072106261</v>
      </c>
    </row>
    <row r="19" spans="1:4" ht="15">
      <c r="A19" s="29" t="s">
        <v>57</v>
      </c>
      <c r="B19" s="24">
        <v>85</v>
      </c>
      <c r="C19" s="24">
        <v>283</v>
      </c>
      <c r="D19" s="25">
        <f t="shared" si="0"/>
        <v>-69.96466431095406</v>
      </c>
    </row>
    <row r="20" spans="1:4" ht="15">
      <c r="A20" s="26" t="s">
        <v>58</v>
      </c>
      <c r="B20" s="24">
        <v>8</v>
      </c>
      <c r="C20" s="24">
        <v>18</v>
      </c>
      <c r="D20" s="25">
        <f t="shared" si="0"/>
        <v>-55.55555555555556</v>
      </c>
    </row>
    <row r="21" spans="1:4" ht="15">
      <c r="A21" s="26" t="s">
        <v>59</v>
      </c>
      <c r="B21" s="24">
        <v>11</v>
      </c>
      <c r="C21" s="24">
        <v>19</v>
      </c>
      <c r="D21" s="25">
        <f t="shared" si="0"/>
        <v>-42.10526315789474</v>
      </c>
    </row>
    <row r="22" spans="1:4" ht="15">
      <c r="A22" s="23" t="s">
        <v>27</v>
      </c>
      <c r="B22" s="24">
        <v>132</v>
      </c>
      <c r="C22" s="24">
        <v>276</v>
      </c>
      <c r="D22" s="25">
        <f t="shared" si="0"/>
        <v>-52.17391304347826</v>
      </c>
    </row>
    <row r="23" spans="1:4" ht="15">
      <c r="A23" s="28" t="s">
        <v>28</v>
      </c>
      <c r="B23" s="24">
        <v>20</v>
      </c>
      <c r="C23" s="24">
        <v>26</v>
      </c>
      <c r="D23" s="25">
        <f t="shared" si="0"/>
        <v>-23.076923076923077</v>
      </c>
    </row>
    <row r="24" spans="1:4" ht="15">
      <c r="A24" s="26" t="s">
        <v>60</v>
      </c>
      <c r="B24" s="24">
        <v>667</v>
      </c>
      <c r="C24" s="24">
        <v>800</v>
      </c>
      <c r="D24" s="25">
        <f t="shared" si="0"/>
        <v>-16.625</v>
      </c>
    </row>
    <row r="25" spans="1:4" ht="15">
      <c r="A25" s="26" t="s">
        <v>61</v>
      </c>
      <c r="B25" s="24">
        <v>29</v>
      </c>
      <c r="C25" s="24">
        <v>46</v>
      </c>
      <c r="D25" s="25">
        <f t="shared" si="0"/>
        <v>-36.95652173913044</v>
      </c>
    </row>
    <row r="26" spans="1:4" ht="15">
      <c r="A26" s="26" t="s">
        <v>62</v>
      </c>
      <c r="B26" s="24">
        <v>1</v>
      </c>
      <c r="C26" s="24">
        <v>0</v>
      </c>
      <c r="D26" s="36"/>
    </row>
    <row r="27" spans="1:4" ht="15">
      <c r="A27" s="23" t="s">
        <v>29</v>
      </c>
      <c r="B27" s="24">
        <v>42</v>
      </c>
      <c r="C27" s="24">
        <v>68</v>
      </c>
      <c r="D27" s="25">
        <f t="shared" si="0"/>
        <v>-38.23529411764706</v>
      </c>
    </row>
    <row r="28" spans="1:4" ht="15">
      <c r="A28" s="23" t="s">
        <v>30</v>
      </c>
      <c r="B28" s="24">
        <v>6</v>
      </c>
      <c r="C28" s="24">
        <v>19</v>
      </c>
      <c r="D28" s="25">
        <f t="shared" si="0"/>
        <v>-68.42105263157895</v>
      </c>
    </row>
    <row r="29" spans="1:4" ht="15">
      <c r="A29" s="23" t="s">
        <v>31</v>
      </c>
      <c r="B29" s="24">
        <v>18</v>
      </c>
      <c r="C29" s="24">
        <v>24</v>
      </c>
      <c r="D29" s="25">
        <f t="shared" si="0"/>
        <v>-25</v>
      </c>
    </row>
    <row r="30" spans="1:4" ht="15">
      <c r="A30" s="23" t="s">
        <v>32</v>
      </c>
      <c r="B30" s="24">
        <v>390</v>
      </c>
      <c r="C30" s="24">
        <v>458</v>
      </c>
      <c r="D30" s="25">
        <f t="shared" si="0"/>
        <v>-14.847161572052402</v>
      </c>
    </row>
    <row r="31" spans="1:4" ht="15">
      <c r="A31" s="23" t="s">
        <v>33</v>
      </c>
      <c r="B31" s="24">
        <v>42</v>
      </c>
      <c r="C31" s="24">
        <v>81</v>
      </c>
      <c r="D31" s="25">
        <f t="shared" si="0"/>
        <v>-48.148148148148145</v>
      </c>
    </row>
    <row r="32" spans="1:4" ht="15">
      <c r="A32" s="23" t="s">
        <v>34</v>
      </c>
      <c r="B32" s="24">
        <v>627</v>
      </c>
      <c r="C32" s="24">
        <v>835</v>
      </c>
      <c r="D32" s="25">
        <f t="shared" si="0"/>
        <v>-24.910179640718564</v>
      </c>
    </row>
    <row r="33" spans="1:4" ht="15">
      <c r="A33" s="23" t="s">
        <v>133</v>
      </c>
      <c r="B33" s="24">
        <v>41</v>
      </c>
      <c r="C33" s="24">
        <v>44</v>
      </c>
      <c r="D33" s="25">
        <f t="shared" si="0"/>
        <v>-6.818181818181818</v>
      </c>
    </row>
    <row r="34" spans="1:4" ht="15">
      <c r="A34" s="32" t="s">
        <v>65</v>
      </c>
      <c r="B34" s="24">
        <v>6</v>
      </c>
      <c r="C34" s="24">
        <v>13</v>
      </c>
      <c r="D34" s="25">
        <f t="shared" si="0"/>
        <v>-53.84615384615385</v>
      </c>
    </row>
    <row r="35" spans="1:4" ht="15">
      <c r="A35" s="29" t="s">
        <v>66</v>
      </c>
      <c r="B35" s="24">
        <v>24</v>
      </c>
      <c r="C35" s="24">
        <v>25</v>
      </c>
      <c r="D35" s="25">
        <f t="shared" si="0"/>
        <v>-4</v>
      </c>
    </row>
    <row r="36" spans="1:4" ht="15">
      <c r="A36" s="29" t="s">
        <v>67</v>
      </c>
      <c r="B36" s="24">
        <v>14</v>
      </c>
      <c r="C36" s="24">
        <v>18</v>
      </c>
      <c r="D36" s="25">
        <f t="shared" si="0"/>
        <v>-22.22222222222222</v>
      </c>
    </row>
    <row r="37" spans="1:4" ht="15">
      <c r="A37" s="29" t="s">
        <v>130</v>
      </c>
      <c r="B37" s="24">
        <v>1</v>
      </c>
      <c r="C37" s="24">
        <v>1</v>
      </c>
      <c r="D37" s="25">
        <f t="shared" si="0"/>
        <v>0</v>
      </c>
    </row>
    <row r="38" spans="1:4" ht="15">
      <c r="A38" s="26" t="s">
        <v>68</v>
      </c>
      <c r="B38" s="24">
        <v>15</v>
      </c>
      <c r="C38" s="24">
        <v>19</v>
      </c>
      <c r="D38" s="25">
        <f t="shared" si="0"/>
        <v>-21.05263157894737</v>
      </c>
    </row>
    <row r="39" spans="1:4" ht="15">
      <c r="A39" s="26" t="s">
        <v>69</v>
      </c>
      <c r="B39" s="24">
        <v>33</v>
      </c>
      <c r="C39" s="24">
        <v>21</v>
      </c>
      <c r="D39" s="25">
        <f t="shared" si="0"/>
        <v>57.142857142857146</v>
      </c>
    </row>
    <row r="40" spans="1:4" ht="15">
      <c r="A40" s="23" t="s">
        <v>35</v>
      </c>
      <c r="B40" s="24">
        <v>43</v>
      </c>
      <c r="C40" s="24">
        <v>45</v>
      </c>
      <c r="D40" s="25">
        <f t="shared" si="0"/>
        <v>-4.444444444444445</v>
      </c>
    </row>
    <row r="41" spans="1:4" ht="15">
      <c r="A41" s="26" t="s">
        <v>63</v>
      </c>
      <c r="B41" s="24">
        <v>74</v>
      </c>
      <c r="C41" s="24">
        <v>127</v>
      </c>
      <c r="D41" s="25">
        <f t="shared" si="0"/>
        <v>-41.732283464566926</v>
      </c>
    </row>
    <row r="42" spans="1:4" ht="15">
      <c r="A42" s="31" t="s">
        <v>36</v>
      </c>
      <c r="B42" s="24">
        <v>15</v>
      </c>
      <c r="C42" s="24">
        <v>23</v>
      </c>
      <c r="D42" s="25">
        <f t="shared" si="0"/>
        <v>-34.78260869565217</v>
      </c>
    </row>
    <row r="43" spans="1:4" ht="15">
      <c r="A43" s="30" t="s">
        <v>64</v>
      </c>
      <c r="B43" s="24">
        <v>16</v>
      </c>
      <c r="C43" s="24">
        <v>16</v>
      </c>
      <c r="D43" s="25">
        <f t="shared" si="0"/>
        <v>0</v>
      </c>
    </row>
    <row r="44" spans="1:4" ht="15">
      <c r="A44" s="31" t="s">
        <v>37</v>
      </c>
      <c r="B44" s="24">
        <v>25</v>
      </c>
      <c r="C44" s="24">
        <v>48</v>
      </c>
      <c r="D44" s="25">
        <f t="shared" si="0"/>
        <v>-47.916666666666664</v>
      </c>
    </row>
    <row r="45" spans="1:4" ht="15">
      <c r="A45" s="23" t="s">
        <v>38</v>
      </c>
      <c r="B45" s="24">
        <v>2</v>
      </c>
      <c r="C45" s="24">
        <v>2</v>
      </c>
      <c r="D45" s="25">
        <f t="shared" si="0"/>
        <v>0</v>
      </c>
    </row>
    <row r="46" spans="1:4" ht="15">
      <c r="A46" s="23" t="s">
        <v>39</v>
      </c>
      <c r="B46" s="24">
        <v>2</v>
      </c>
      <c r="C46" s="24">
        <v>2</v>
      </c>
      <c r="D46" s="25">
        <f t="shared" si="0"/>
        <v>0</v>
      </c>
    </row>
    <row r="47" spans="1:4" ht="15">
      <c r="A47" s="23" t="s">
        <v>40</v>
      </c>
      <c r="B47" s="24">
        <v>4</v>
      </c>
      <c r="C47" s="24">
        <v>6</v>
      </c>
      <c r="D47" s="25">
        <f t="shared" si="0"/>
        <v>-33.333333333333336</v>
      </c>
    </row>
    <row r="48" spans="1:4" ht="15">
      <c r="A48" s="41" t="s">
        <v>127</v>
      </c>
      <c r="B48" s="24">
        <v>0</v>
      </c>
      <c r="C48" s="24">
        <v>1</v>
      </c>
      <c r="D48" s="25">
        <f t="shared" si="0"/>
        <v>-100</v>
      </c>
    </row>
    <row r="49" spans="1:4" ht="15">
      <c r="A49" s="28" t="s">
        <v>41</v>
      </c>
      <c r="B49" s="24">
        <v>7</v>
      </c>
      <c r="C49" s="24">
        <v>7</v>
      </c>
      <c r="D49" s="25">
        <f t="shared" si="0"/>
        <v>0</v>
      </c>
    </row>
    <row r="50" spans="1:4" ht="15">
      <c r="A50" s="26" t="s">
        <v>70</v>
      </c>
      <c r="B50" s="24">
        <v>14</v>
      </c>
      <c r="C50" s="24">
        <v>2</v>
      </c>
      <c r="D50" s="25">
        <f t="shared" si="0"/>
        <v>600</v>
      </c>
    </row>
    <row r="51" spans="1:4" ht="15">
      <c r="A51" s="27" t="s">
        <v>71</v>
      </c>
      <c r="B51" s="24">
        <v>24</v>
      </c>
      <c r="C51" s="24">
        <v>23</v>
      </c>
      <c r="D51" s="25">
        <f t="shared" si="0"/>
        <v>4.3478260869565215</v>
      </c>
    </row>
    <row r="52" spans="1:4" ht="15">
      <c r="A52" s="26" t="s">
        <v>72</v>
      </c>
      <c r="B52" s="24">
        <v>0</v>
      </c>
      <c r="C52" s="24">
        <v>13</v>
      </c>
      <c r="D52" s="25">
        <f t="shared" si="0"/>
        <v>-100</v>
      </c>
    </row>
    <row r="53" spans="1:4" ht="15">
      <c r="A53" s="28" t="s">
        <v>42</v>
      </c>
      <c r="B53" s="24">
        <v>0</v>
      </c>
      <c r="C53" s="24">
        <v>2</v>
      </c>
      <c r="D53" s="25">
        <f t="shared" si="0"/>
        <v>-100</v>
      </c>
    </row>
    <row r="54" spans="1:4" ht="15">
      <c r="A54" s="26" t="s">
        <v>73</v>
      </c>
      <c r="B54" s="24">
        <v>150</v>
      </c>
      <c r="C54" s="24">
        <v>419</v>
      </c>
      <c r="D54" s="25">
        <f t="shared" si="0"/>
        <v>-64.20047732696898</v>
      </c>
    </row>
    <row r="55" spans="1:4" ht="15">
      <c r="A55" s="26" t="s">
        <v>74</v>
      </c>
      <c r="B55" s="24">
        <v>15</v>
      </c>
      <c r="C55" s="24">
        <v>30</v>
      </c>
      <c r="D55" s="25">
        <f t="shared" si="0"/>
        <v>-50</v>
      </c>
    </row>
    <row r="56" spans="1:4" ht="15">
      <c r="A56" s="26" t="s">
        <v>75</v>
      </c>
      <c r="B56" s="24">
        <v>382</v>
      </c>
      <c r="C56" s="24">
        <v>544</v>
      </c>
      <c r="D56" s="25">
        <f t="shared" si="0"/>
        <v>-29.779411764705884</v>
      </c>
    </row>
    <row r="57" spans="1:4" ht="15">
      <c r="A57" s="26" t="s">
        <v>76</v>
      </c>
      <c r="B57" s="24">
        <v>40</v>
      </c>
      <c r="C57" s="24">
        <v>45</v>
      </c>
      <c r="D57" s="25">
        <f t="shared" si="0"/>
        <v>-11.11111111111111</v>
      </c>
    </row>
    <row r="58" spans="1:4" ht="15">
      <c r="A58" s="23" t="s">
        <v>43</v>
      </c>
      <c r="B58" s="24">
        <v>8</v>
      </c>
      <c r="C58" s="24">
        <v>9</v>
      </c>
      <c r="D58" s="25">
        <f t="shared" si="0"/>
        <v>-11.11111111111111</v>
      </c>
    </row>
    <row r="59" spans="1:4" ht="15">
      <c r="A59" s="26" t="s">
        <v>77</v>
      </c>
      <c r="B59" s="24">
        <v>666</v>
      </c>
      <c r="C59" s="24">
        <v>1089</v>
      </c>
      <c r="D59" s="25">
        <f t="shared" si="0"/>
        <v>-38.84297520661157</v>
      </c>
    </row>
    <row r="60" spans="1:4" ht="15">
      <c r="A60" s="26" t="s">
        <v>78</v>
      </c>
      <c r="B60" s="24">
        <v>518</v>
      </c>
      <c r="C60" s="24">
        <v>308</v>
      </c>
      <c r="D60" s="25">
        <f t="shared" si="0"/>
        <v>68.18181818181819</v>
      </c>
    </row>
    <row r="61" spans="1:4" ht="15">
      <c r="A61" s="26" t="s">
        <v>79</v>
      </c>
      <c r="B61" s="24">
        <v>3</v>
      </c>
      <c r="C61" s="24">
        <v>16</v>
      </c>
      <c r="D61" s="25">
        <f t="shared" si="0"/>
        <v>-81.25</v>
      </c>
    </row>
    <row r="62" spans="1:4" ht="15">
      <c r="A62" s="26" t="s">
        <v>80</v>
      </c>
      <c r="B62" s="24">
        <v>66</v>
      </c>
      <c r="C62" s="24">
        <v>49</v>
      </c>
      <c r="D62" s="25">
        <f t="shared" si="0"/>
        <v>34.69387755102041</v>
      </c>
    </row>
    <row r="63" spans="1:4" ht="15">
      <c r="A63" s="26" t="s">
        <v>81</v>
      </c>
      <c r="B63" s="24">
        <v>848</v>
      </c>
      <c r="C63" s="24">
        <v>1476</v>
      </c>
      <c r="D63" s="25">
        <f t="shared" si="0"/>
        <v>-42.547425474254744</v>
      </c>
    </row>
    <row r="64" spans="1:4" ht="15">
      <c r="A64" s="23" t="s">
        <v>44</v>
      </c>
      <c r="B64" s="24">
        <v>21</v>
      </c>
      <c r="C64" s="24">
        <v>52</v>
      </c>
      <c r="D64" s="25">
        <f t="shared" si="0"/>
        <v>-59.61538461538461</v>
      </c>
    </row>
    <row r="65" spans="1:4" ht="15">
      <c r="A65" s="26" t="s">
        <v>132</v>
      </c>
      <c r="B65" s="24">
        <v>5</v>
      </c>
      <c r="C65" s="24">
        <v>13</v>
      </c>
      <c r="D65" s="25">
        <f t="shared" si="0"/>
        <v>-61.53846153846154</v>
      </c>
    </row>
    <row r="66" spans="1:4" ht="15">
      <c r="A66" s="23" t="s">
        <v>45</v>
      </c>
      <c r="B66" s="24">
        <v>152</v>
      </c>
      <c r="C66" s="24">
        <v>183</v>
      </c>
      <c r="D66" s="25">
        <f t="shared" si="0"/>
        <v>-16.939890710382514</v>
      </c>
    </row>
    <row r="67" spans="1:4" ht="15">
      <c r="A67" s="33" t="s">
        <v>46</v>
      </c>
      <c r="B67" s="24">
        <v>4</v>
      </c>
      <c r="C67" s="24">
        <v>18</v>
      </c>
      <c r="D67" s="25">
        <f t="shared" si="0"/>
        <v>-77.77777777777777</v>
      </c>
    </row>
    <row r="68" spans="1:4" ht="15">
      <c r="A68" s="26" t="s">
        <v>131</v>
      </c>
      <c r="B68" s="24">
        <v>0</v>
      </c>
      <c r="C68" s="24">
        <v>2</v>
      </c>
      <c r="D68" s="25">
        <f t="shared" si="0"/>
        <v>-100</v>
      </c>
    </row>
    <row r="69" spans="1:4" ht="15">
      <c r="A69" s="26" t="s">
        <v>82</v>
      </c>
      <c r="B69" s="24">
        <v>2</v>
      </c>
      <c r="C69" s="24">
        <v>1</v>
      </c>
      <c r="D69" s="25">
        <f t="shared" si="0"/>
        <v>100</v>
      </c>
    </row>
    <row r="70" spans="1:4" ht="15">
      <c r="A70" s="26" t="s">
        <v>84</v>
      </c>
      <c r="B70" s="24">
        <v>3</v>
      </c>
      <c r="C70" s="24">
        <v>14</v>
      </c>
      <c r="D70" s="25">
        <f>(B70-C70)*100/C70</f>
        <v>-78.57142857142857</v>
      </c>
    </row>
    <row r="71" spans="1:4" ht="15">
      <c r="A71" s="26" t="s">
        <v>85</v>
      </c>
      <c r="B71" s="24">
        <v>1</v>
      </c>
      <c r="C71" s="24">
        <v>7</v>
      </c>
      <c r="D71" s="25">
        <f>(B71-C71)*100/C71</f>
        <v>-85.71428571428571</v>
      </c>
    </row>
    <row r="72" spans="1:4" ht="15">
      <c r="A72" s="26" t="s">
        <v>86</v>
      </c>
      <c r="B72" s="24">
        <v>15</v>
      </c>
      <c r="C72" s="24">
        <v>15</v>
      </c>
      <c r="D72" s="25">
        <f>(B72-C72)*100/C72</f>
        <v>0</v>
      </c>
    </row>
    <row r="73" spans="1:4" ht="15">
      <c r="A73" s="26" t="s">
        <v>83</v>
      </c>
      <c r="B73" s="24">
        <v>3</v>
      </c>
      <c r="C73" s="24">
        <v>3</v>
      </c>
      <c r="D73" s="25">
        <f>(B73-C73)*100/C73</f>
        <v>0</v>
      </c>
    </row>
    <row r="74" spans="1:4" ht="15">
      <c r="A74" s="34" t="s">
        <v>47</v>
      </c>
      <c r="B74" s="20">
        <v>249</v>
      </c>
      <c r="C74" s="20">
        <v>491</v>
      </c>
      <c r="D74" s="25">
        <f>(B74-C74)*100/C74</f>
        <v>-49.287169042769854</v>
      </c>
    </row>
    <row r="75" spans="1:4" ht="15">
      <c r="A75" s="21" t="s">
        <v>12</v>
      </c>
      <c r="B75" s="35">
        <v>6493</v>
      </c>
      <c r="C75" s="35">
        <f>SUM(C4:C74)</f>
        <v>11215</v>
      </c>
      <c r="D75" s="10">
        <f>(B75-C75)*100/C75</f>
        <v>-42.104324565314315</v>
      </c>
    </row>
    <row r="77" ht="15">
      <c r="A77" s="11" t="s">
        <v>13</v>
      </c>
    </row>
    <row r="78" ht="15">
      <c r="A78" s="13" t="s">
        <v>48</v>
      </c>
    </row>
    <row r="79" ht="15">
      <c r="A79" s="12" t="s">
        <v>49</v>
      </c>
    </row>
    <row r="80" spans="1:2" ht="15">
      <c r="A80" s="12" t="s">
        <v>87</v>
      </c>
      <c r="B80" s="3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41"/>
  <sheetViews>
    <sheetView showGridLines="0" zoomScalePageLayoutView="0" workbookViewId="0" topLeftCell="A1">
      <selection activeCell="H35" sqref="H35"/>
    </sheetView>
  </sheetViews>
  <sheetFormatPr defaultColWidth="9.140625" defaultRowHeight="15"/>
  <cols>
    <col min="1" max="1" width="24.8515625" style="0" bestFit="1" customWidth="1"/>
    <col min="4" max="4" width="11.57421875" style="0" customWidth="1"/>
    <col min="5" max="5" width="12.421875" style="0" bestFit="1" customWidth="1"/>
    <col min="6" max="6" width="12.421875" style="0" customWidth="1"/>
    <col min="21" max="21" width="24.8515625" style="0" bestFit="1" customWidth="1"/>
    <col min="22" max="25" width="12.421875" style="0" bestFit="1" customWidth="1"/>
  </cols>
  <sheetData>
    <row r="1" ht="15">
      <c r="A1" s="1" t="s">
        <v>0</v>
      </c>
    </row>
    <row r="2" ht="15">
      <c r="A2" s="1" t="s">
        <v>88</v>
      </c>
    </row>
    <row r="4" spans="1:4" ht="15">
      <c r="A4" s="2" t="s">
        <v>89</v>
      </c>
      <c r="B4" s="3">
        <v>2016</v>
      </c>
      <c r="C4" s="3">
        <v>2015</v>
      </c>
      <c r="D4" s="3" t="s">
        <v>18</v>
      </c>
    </row>
    <row r="5" spans="1:4" ht="15">
      <c r="A5" s="6" t="s">
        <v>90</v>
      </c>
      <c r="B5" s="7">
        <v>105</v>
      </c>
      <c r="C5" s="7">
        <v>143</v>
      </c>
      <c r="D5" s="15">
        <f>(B5-C5)*100/C5</f>
        <v>-26.573426573426573</v>
      </c>
    </row>
    <row r="6" spans="1:4" ht="15">
      <c r="A6" s="6" t="s">
        <v>91</v>
      </c>
      <c r="B6" s="7">
        <v>396</v>
      </c>
      <c r="C6" s="7">
        <v>408</v>
      </c>
      <c r="D6" s="15">
        <f aca="true" t="shared" si="0" ref="D6:D37">(B6-C6)*100/C6</f>
        <v>-2.9411764705882355</v>
      </c>
    </row>
    <row r="7" spans="1:4" ht="15">
      <c r="A7" s="6" t="s">
        <v>92</v>
      </c>
      <c r="B7" s="7">
        <v>253</v>
      </c>
      <c r="C7" s="7">
        <v>175</v>
      </c>
      <c r="D7" s="15">
        <f t="shared" si="0"/>
        <v>44.57142857142857</v>
      </c>
    </row>
    <row r="8" spans="1:4" ht="15">
      <c r="A8" s="6" t="s">
        <v>93</v>
      </c>
      <c r="B8" s="7">
        <v>288</v>
      </c>
      <c r="C8" s="7">
        <v>428</v>
      </c>
      <c r="D8" s="15">
        <f t="shared" si="0"/>
        <v>-32.71028037383178</v>
      </c>
    </row>
    <row r="9" spans="1:4" ht="15">
      <c r="A9" s="6" t="s">
        <v>94</v>
      </c>
      <c r="B9" s="7">
        <v>219</v>
      </c>
      <c r="C9" s="7">
        <v>214</v>
      </c>
      <c r="D9" s="15">
        <f t="shared" si="0"/>
        <v>2.336448598130841</v>
      </c>
    </row>
    <row r="10" spans="1:4" ht="15">
      <c r="A10" s="6" t="s">
        <v>95</v>
      </c>
      <c r="B10" s="7">
        <v>134</v>
      </c>
      <c r="C10" s="7">
        <v>139</v>
      </c>
      <c r="D10" s="15">
        <f t="shared" si="0"/>
        <v>-3.597122302158273</v>
      </c>
    </row>
    <row r="11" spans="1:4" ht="15">
      <c r="A11" s="6" t="s">
        <v>96</v>
      </c>
      <c r="B11" s="7">
        <v>20</v>
      </c>
      <c r="C11" s="7">
        <v>24</v>
      </c>
      <c r="D11" s="15">
        <f t="shared" si="0"/>
        <v>-16.666666666666668</v>
      </c>
    </row>
    <row r="12" spans="1:4" ht="15">
      <c r="A12" s="6" t="s">
        <v>97</v>
      </c>
      <c r="B12" s="7">
        <v>75</v>
      </c>
      <c r="C12" s="7">
        <v>87</v>
      </c>
      <c r="D12" s="15">
        <f t="shared" si="0"/>
        <v>-13.793103448275861</v>
      </c>
    </row>
    <row r="13" spans="1:4" ht="15">
      <c r="A13" s="6" t="s">
        <v>98</v>
      </c>
      <c r="B13" s="7">
        <v>266</v>
      </c>
      <c r="C13" s="7">
        <v>185</v>
      </c>
      <c r="D13" s="15">
        <f t="shared" si="0"/>
        <v>43.78378378378378</v>
      </c>
    </row>
    <row r="14" spans="1:4" ht="15">
      <c r="A14" s="6" t="s">
        <v>99</v>
      </c>
      <c r="B14" s="7">
        <v>93</v>
      </c>
      <c r="C14" s="7">
        <v>80</v>
      </c>
      <c r="D14" s="15">
        <f t="shared" si="0"/>
        <v>16.25</v>
      </c>
    </row>
    <row r="15" spans="1:4" ht="15">
      <c r="A15" s="6" t="s">
        <v>100</v>
      </c>
      <c r="B15" s="7">
        <v>322</v>
      </c>
      <c r="C15" s="7">
        <v>235</v>
      </c>
      <c r="D15" s="15">
        <f t="shared" si="0"/>
        <v>37.02127659574468</v>
      </c>
    </row>
    <row r="16" spans="1:4" ht="15">
      <c r="A16" s="6" t="s">
        <v>101</v>
      </c>
      <c r="B16" s="7">
        <v>111</v>
      </c>
      <c r="C16" s="7">
        <v>96</v>
      </c>
      <c r="D16" s="15">
        <f t="shared" si="0"/>
        <v>15.625</v>
      </c>
    </row>
    <row r="17" spans="1:4" ht="15">
      <c r="A17" s="6" t="s">
        <v>102</v>
      </c>
      <c r="B17" s="7">
        <v>428</v>
      </c>
      <c r="C17" s="7">
        <v>311</v>
      </c>
      <c r="D17" s="15">
        <f t="shared" si="0"/>
        <v>37.62057877813505</v>
      </c>
    </row>
    <row r="18" spans="1:4" ht="15">
      <c r="A18" s="6" t="s">
        <v>103</v>
      </c>
      <c r="B18" s="7">
        <v>101</v>
      </c>
      <c r="C18" s="7">
        <v>123</v>
      </c>
      <c r="D18" s="15">
        <f t="shared" si="0"/>
        <v>-17.88617886178862</v>
      </c>
    </row>
    <row r="19" spans="1:4" ht="15">
      <c r="A19" s="6" t="s">
        <v>104</v>
      </c>
      <c r="B19" s="7">
        <v>159</v>
      </c>
      <c r="C19" s="7">
        <v>163</v>
      </c>
      <c r="D19" s="15">
        <f t="shared" si="0"/>
        <v>-2.4539877300613497</v>
      </c>
    </row>
    <row r="20" spans="1:4" ht="15">
      <c r="A20" s="6" t="s">
        <v>105</v>
      </c>
      <c r="B20" s="7">
        <v>357</v>
      </c>
      <c r="C20" s="7">
        <v>346</v>
      </c>
      <c r="D20" s="15">
        <f t="shared" si="0"/>
        <v>3.179190751445087</v>
      </c>
    </row>
    <row r="21" spans="1:4" ht="15">
      <c r="A21" s="6" t="s">
        <v>106</v>
      </c>
      <c r="B21" s="7">
        <v>220</v>
      </c>
      <c r="C21" s="7">
        <v>216</v>
      </c>
      <c r="D21" s="15">
        <f t="shared" si="0"/>
        <v>1.8518518518518519</v>
      </c>
    </row>
    <row r="22" spans="1:4" ht="15">
      <c r="A22" s="6" t="s">
        <v>107</v>
      </c>
      <c r="B22" s="7">
        <v>254</v>
      </c>
      <c r="C22" s="7">
        <v>489</v>
      </c>
      <c r="D22" s="15">
        <f t="shared" si="0"/>
        <v>-48.057259713701434</v>
      </c>
    </row>
    <row r="23" spans="1:4" ht="15">
      <c r="A23" s="6" t="s">
        <v>108</v>
      </c>
      <c r="B23" s="7">
        <v>56</v>
      </c>
      <c r="C23" s="7">
        <v>71</v>
      </c>
      <c r="D23" s="15">
        <f t="shared" si="0"/>
        <v>-21.12676056338028</v>
      </c>
    </row>
    <row r="24" spans="1:4" ht="15">
      <c r="A24" s="6" t="s">
        <v>109</v>
      </c>
      <c r="B24" s="7">
        <v>334</v>
      </c>
      <c r="C24" s="7">
        <v>296</v>
      </c>
      <c r="D24" s="15">
        <f t="shared" si="0"/>
        <v>12.837837837837839</v>
      </c>
    </row>
    <row r="25" spans="1:4" ht="15">
      <c r="A25" s="6" t="s">
        <v>110</v>
      </c>
      <c r="B25" s="7">
        <v>39</v>
      </c>
      <c r="C25" s="7">
        <v>67</v>
      </c>
      <c r="D25" s="15">
        <f t="shared" si="0"/>
        <v>-41.791044776119406</v>
      </c>
    </row>
    <row r="26" spans="1:4" ht="15">
      <c r="A26" s="6" t="s">
        <v>111</v>
      </c>
      <c r="B26" s="7">
        <v>326</v>
      </c>
      <c r="C26" s="7">
        <v>281</v>
      </c>
      <c r="D26" s="15">
        <f t="shared" si="0"/>
        <v>16.01423487544484</v>
      </c>
    </row>
    <row r="27" spans="1:4" ht="15">
      <c r="A27" s="6" t="s">
        <v>112</v>
      </c>
      <c r="B27" s="7">
        <v>221</v>
      </c>
      <c r="C27" s="7">
        <v>204</v>
      </c>
      <c r="D27" s="15">
        <f t="shared" si="0"/>
        <v>8.333333333333334</v>
      </c>
    </row>
    <row r="28" spans="1:4" ht="15">
      <c r="A28" s="6" t="s">
        <v>113</v>
      </c>
      <c r="B28" s="7">
        <v>372</v>
      </c>
      <c r="C28" s="7">
        <v>331</v>
      </c>
      <c r="D28" s="15">
        <f t="shared" si="0"/>
        <v>12.386706948640484</v>
      </c>
    </row>
    <row r="29" spans="1:4" ht="15">
      <c r="A29" s="6" t="s">
        <v>114</v>
      </c>
      <c r="B29" s="7">
        <v>331</v>
      </c>
      <c r="C29" s="7">
        <v>345</v>
      </c>
      <c r="D29" s="15">
        <f t="shared" si="0"/>
        <v>-4.057971014492754</v>
      </c>
    </row>
    <row r="30" spans="1:4" ht="15">
      <c r="A30" s="6" t="s">
        <v>115</v>
      </c>
      <c r="B30" s="7">
        <v>145</v>
      </c>
      <c r="C30" s="7">
        <v>146</v>
      </c>
      <c r="D30" s="15">
        <f t="shared" si="0"/>
        <v>-0.684931506849315</v>
      </c>
    </row>
    <row r="31" spans="1:4" ht="15">
      <c r="A31" s="6" t="s">
        <v>116</v>
      </c>
      <c r="B31" s="7">
        <v>98</v>
      </c>
      <c r="C31" s="7">
        <v>94</v>
      </c>
      <c r="D31" s="15">
        <f t="shared" si="0"/>
        <v>4.25531914893617</v>
      </c>
    </row>
    <row r="32" spans="1:4" ht="15">
      <c r="A32" s="6" t="s">
        <v>117</v>
      </c>
      <c r="B32" s="7">
        <v>78</v>
      </c>
      <c r="C32" s="7">
        <v>67</v>
      </c>
      <c r="D32" s="15">
        <f t="shared" si="0"/>
        <v>16.417910447761194</v>
      </c>
    </row>
    <row r="33" spans="1:4" ht="15">
      <c r="A33" s="6" t="s">
        <v>118</v>
      </c>
      <c r="B33" s="7">
        <v>446</v>
      </c>
      <c r="C33" s="7">
        <v>527</v>
      </c>
      <c r="D33" s="15">
        <f t="shared" si="0"/>
        <v>-15.370018975332068</v>
      </c>
    </row>
    <row r="34" spans="1:4" ht="15">
      <c r="A34" s="6" t="s">
        <v>119</v>
      </c>
      <c r="B34" s="7">
        <v>156</v>
      </c>
      <c r="C34" s="7">
        <v>141</v>
      </c>
      <c r="D34" s="15">
        <f t="shared" si="0"/>
        <v>10.638297872340425</v>
      </c>
    </row>
    <row r="35" spans="1:4" ht="15">
      <c r="A35" s="6" t="s">
        <v>120</v>
      </c>
      <c r="B35" s="7">
        <v>233</v>
      </c>
      <c r="C35" s="7">
        <v>285</v>
      </c>
      <c r="D35" s="15">
        <f t="shared" si="0"/>
        <v>-18.24561403508772</v>
      </c>
    </row>
    <row r="36" spans="1:4" ht="15">
      <c r="A36" s="6" t="s">
        <v>121</v>
      </c>
      <c r="B36" s="7">
        <v>151</v>
      </c>
      <c r="C36" s="7">
        <v>85</v>
      </c>
      <c r="D36" s="15">
        <f t="shared" si="0"/>
        <v>77.6470588235294</v>
      </c>
    </row>
    <row r="37" spans="1:4" ht="15">
      <c r="A37" s="2" t="s">
        <v>12</v>
      </c>
      <c r="B37" s="5">
        <f>SUM(B5:B36)</f>
        <v>6787</v>
      </c>
      <c r="C37" s="5">
        <v>6802</v>
      </c>
      <c r="D37" s="18">
        <f t="shared" si="0"/>
        <v>-0.22052337547780065</v>
      </c>
    </row>
    <row r="39" ht="15">
      <c r="A39" s="11" t="s">
        <v>13</v>
      </c>
    </row>
    <row r="40" ht="15">
      <c r="A40" s="13" t="s">
        <v>48</v>
      </c>
    </row>
    <row r="41" spans="1:2" ht="15">
      <c r="A41" s="12" t="s">
        <v>87</v>
      </c>
      <c r="B41" s="9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1"/>
  <sheetViews>
    <sheetView showGridLines="0" zoomScalePageLayoutView="0" workbookViewId="0" topLeftCell="A4">
      <selection activeCell="C20" sqref="C20"/>
    </sheetView>
  </sheetViews>
  <sheetFormatPr defaultColWidth="9.140625" defaultRowHeight="15"/>
  <cols>
    <col min="1" max="1" width="56.140625" style="0" bestFit="1" customWidth="1"/>
    <col min="2" max="2" width="9.140625" style="0" customWidth="1"/>
    <col min="4" max="4" width="11.8515625" style="0" customWidth="1"/>
    <col min="19" max="19" width="49.7109375" style="0" bestFit="1" customWidth="1"/>
  </cols>
  <sheetData>
    <row r="1" spans="1:2" ht="15">
      <c r="A1" s="1" t="s">
        <v>0</v>
      </c>
      <c r="B1" s="1"/>
    </row>
    <row r="2" spans="1:2" ht="15">
      <c r="A2" s="1" t="s">
        <v>122</v>
      </c>
      <c r="B2" s="1"/>
    </row>
    <row r="4" spans="1:4" ht="15">
      <c r="A4" s="2" t="s">
        <v>123</v>
      </c>
      <c r="B4" s="4" t="s">
        <v>137</v>
      </c>
      <c r="C4" s="4" t="s">
        <v>126</v>
      </c>
      <c r="D4" s="3" t="s">
        <v>18</v>
      </c>
    </row>
    <row r="5" spans="1:4" ht="15">
      <c r="A5" s="37" t="s">
        <v>124</v>
      </c>
      <c r="B5" s="38">
        <v>1846</v>
      </c>
      <c r="C5" s="38">
        <v>1405</v>
      </c>
      <c r="D5" s="17">
        <f aca="true" t="shared" si="0" ref="D5:D17">(B5-C5)*100/C5</f>
        <v>31.387900355871885</v>
      </c>
    </row>
    <row r="6" spans="1:4" ht="15">
      <c r="A6" s="37" t="s">
        <v>143</v>
      </c>
      <c r="B6" s="38">
        <v>1671</v>
      </c>
      <c r="C6" s="38">
        <v>1632</v>
      </c>
      <c r="D6" s="17">
        <f t="shared" si="0"/>
        <v>2.389705882352941</v>
      </c>
    </row>
    <row r="7" spans="1:4" ht="15">
      <c r="A7" s="37" t="s">
        <v>144</v>
      </c>
      <c r="B7" s="38">
        <v>663</v>
      </c>
      <c r="C7" s="38">
        <v>801</v>
      </c>
      <c r="D7" s="17">
        <f t="shared" si="0"/>
        <v>-17.228464419475657</v>
      </c>
    </row>
    <row r="8" spans="1:4" ht="15">
      <c r="A8" s="37" t="s">
        <v>145</v>
      </c>
      <c r="B8" s="38">
        <v>593</v>
      </c>
      <c r="C8" s="38">
        <v>942</v>
      </c>
      <c r="D8" s="17">
        <f t="shared" si="0"/>
        <v>-37.04883227176221</v>
      </c>
    </row>
    <row r="9" spans="1:4" ht="15">
      <c r="A9" s="37" t="s">
        <v>134</v>
      </c>
      <c r="B9" s="38">
        <v>534</v>
      </c>
      <c r="C9" s="38">
        <v>616</v>
      </c>
      <c r="D9" s="17">
        <f t="shared" si="0"/>
        <v>-13.311688311688311</v>
      </c>
    </row>
    <row r="10" spans="1:4" ht="15">
      <c r="A10" s="37" t="s">
        <v>146</v>
      </c>
      <c r="B10" s="38">
        <v>525</v>
      </c>
      <c r="C10" s="38">
        <v>777</v>
      </c>
      <c r="D10" s="17">
        <f t="shared" si="0"/>
        <v>-32.432432432432435</v>
      </c>
    </row>
    <row r="11" spans="1:4" ht="15">
      <c r="A11" s="37" t="s">
        <v>151</v>
      </c>
      <c r="B11" s="38">
        <v>513</v>
      </c>
      <c r="C11" s="16">
        <v>669</v>
      </c>
      <c r="D11" s="17">
        <f t="shared" si="0"/>
        <v>-23.318385650224215</v>
      </c>
    </row>
    <row r="12" spans="1:4" ht="15">
      <c r="A12" s="37" t="s">
        <v>141</v>
      </c>
      <c r="B12" s="38">
        <v>505</v>
      </c>
      <c r="C12" s="16">
        <v>309</v>
      </c>
      <c r="D12" s="17">
        <f t="shared" si="0"/>
        <v>63.43042071197411</v>
      </c>
    </row>
    <row r="13" spans="1:4" ht="15">
      <c r="A13" s="37" t="s">
        <v>142</v>
      </c>
      <c r="B13" s="38">
        <v>496</v>
      </c>
      <c r="C13" s="16">
        <v>486</v>
      </c>
      <c r="D13" s="17">
        <f t="shared" si="0"/>
        <v>2.05761316872428</v>
      </c>
    </row>
    <row r="14" spans="1:4" ht="15">
      <c r="A14" s="37" t="s">
        <v>147</v>
      </c>
      <c r="B14" s="38">
        <v>444</v>
      </c>
      <c r="C14" s="38">
        <v>943</v>
      </c>
      <c r="D14" s="17">
        <f t="shared" si="0"/>
        <v>-52.91622481442206</v>
      </c>
    </row>
    <row r="15" spans="1:4" ht="15">
      <c r="A15" s="37" t="s">
        <v>148</v>
      </c>
      <c r="B15" s="38">
        <v>409</v>
      </c>
      <c r="C15" s="38">
        <v>813</v>
      </c>
      <c r="D15" s="17">
        <f t="shared" si="0"/>
        <v>-49.69249692496925</v>
      </c>
    </row>
    <row r="16" spans="1:4" ht="15">
      <c r="A16" s="37" t="s">
        <v>149</v>
      </c>
      <c r="B16" s="16">
        <v>378</v>
      </c>
      <c r="C16" s="38">
        <v>533</v>
      </c>
      <c r="D16" s="17">
        <f t="shared" si="0"/>
        <v>-29.080675422138835</v>
      </c>
    </row>
    <row r="17" spans="1:4" ht="15">
      <c r="A17" s="37" t="s">
        <v>150</v>
      </c>
      <c r="B17" s="16">
        <v>248</v>
      </c>
      <c r="C17" s="38">
        <v>508</v>
      </c>
      <c r="D17" s="17">
        <f t="shared" si="0"/>
        <v>-51.181102362204726</v>
      </c>
    </row>
    <row r="19" ht="15">
      <c r="C19" s="39" t="s">
        <v>125</v>
      </c>
    </row>
    <row r="20" spans="1:2" ht="15">
      <c r="A20" s="11" t="s">
        <v>13</v>
      </c>
      <c r="B20" s="11"/>
    </row>
    <row r="21" spans="1:2" ht="15">
      <c r="A21" s="13" t="s">
        <v>48</v>
      </c>
      <c r="B21" s="1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Natasha Borali</cp:lastModifiedBy>
  <dcterms:created xsi:type="dcterms:W3CDTF">2015-01-18T20:40:06Z</dcterms:created>
  <dcterms:modified xsi:type="dcterms:W3CDTF">2017-04-05T13:30:48Z</dcterms:modified>
  <cp:category/>
  <cp:version/>
  <cp:contentType/>
  <cp:contentStatus/>
</cp:coreProperties>
</file>